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\DOKUMENTY\DOKUMENTY FIRMA\"/>
    </mc:Choice>
  </mc:AlternateContent>
  <bookViews>
    <workbookView xWindow="240" yWindow="180" windowWidth="20115" windowHeight="7935" tabRatio="587" firstSheet="4" activeTab="6"/>
  </bookViews>
  <sheets>
    <sheet name="MOY (3)" sheetId="13" r:id="rId1"/>
    <sheet name="MOY (2)" sheetId="12" r:id="rId2"/>
    <sheet name="List1" sheetId="4" r:id="rId3"/>
    <sheet name="List5" sheetId="6" r:id="rId4"/>
    <sheet name="List3" sheetId="3" r:id="rId5"/>
    <sheet name="List2" sheetId="2" r:id="rId6"/>
    <sheet name="ESP" sheetId="15" r:id="rId7"/>
    <sheet name="EDM" sheetId="1" r:id="rId8"/>
    <sheet name="MOY" sheetId="7" r:id="rId9"/>
    <sheet name="10x10" sheetId="8" r:id="rId10"/>
    <sheet name="25x40 moz." sheetId="9" r:id="rId11"/>
    <sheet name="30x60" sheetId="10" r:id="rId12"/>
    <sheet name="60x60" sheetId="11" r:id="rId13"/>
    <sheet name="NIVELACE" sheetId="16" r:id="rId14"/>
  </sheets>
  <calcPr calcId="171027" iterateDelta="1E-4"/>
</workbook>
</file>

<file path=xl/calcChain.xml><?xml version="1.0" encoding="utf-8"?>
<calcChain xmlns="http://schemas.openxmlformats.org/spreadsheetml/2006/main">
  <c r="T5" i="15" l="1"/>
  <c r="P5" i="15"/>
  <c r="L5" i="15"/>
  <c r="M5" i="15"/>
  <c r="H5" i="15"/>
  <c r="I5" i="15"/>
  <c r="I17" i="15"/>
  <c r="M17" i="15" s="1"/>
  <c r="Q10" i="7"/>
  <c r="P5" i="13"/>
  <c r="Q5" i="13"/>
  <c r="L5" i="13"/>
  <c r="M5" i="13"/>
  <c r="H5" i="13"/>
  <c r="I5" i="13"/>
  <c r="I17" i="13"/>
  <c r="P5" i="12"/>
  <c r="Q5" i="12"/>
  <c r="L5" i="12"/>
  <c r="M5" i="12"/>
  <c r="H5" i="12"/>
  <c r="I5" i="12"/>
  <c r="L5" i="7"/>
  <c r="M5" i="7"/>
  <c r="P5" i="7"/>
  <c r="Q5" i="7"/>
  <c r="L5" i="10"/>
  <c r="M5" i="10"/>
  <c r="L5" i="9"/>
  <c r="M5" i="9"/>
  <c r="H5" i="11"/>
  <c r="I5" i="11"/>
  <c r="I17" i="11"/>
  <c r="H5" i="10"/>
  <c r="I5" i="10"/>
  <c r="I17" i="10"/>
  <c r="L5" i="1"/>
  <c r="M5" i="1"/>
  <c r="H5" i="9"/>
  <c r="I5" i="9"/>
  <c r="I17" i="9"/>
  <c r="H5" i="8"/>
  <c r="I5" i="8"/>
  <c r="I17" i="8"/>
  <c r="H5" i="7"/>
  <c r="I5" i="7"/>
  <c r="H5" i="1"/>
  <c r="I5" i="1"/>
  <c r="I17" i="1"/>
  <c r="Q17" i="15"/>
  <c r="I17" i="7"/>
  <c r="I17" i="12"/>
</calcChain>
</file>

<file path=xl/sharedStrings.xml><?xml version="1.0" encoding="utf-8"?>
<sst xmlns="http://schemas.openxmlformats.org/spreadsheetml/2006/main" count="282" uniqueCount="29">
  <si>
    <t xml:space="preserve">A = délka obkladu nebo dlažby (v mm) </t>
  </si>
  <si>
    <t xml:space="preserve">D = šířka spáry (v mm) </t>
  </si>
  <si>
    <t>kg/m2</t>
  </si>
  <si>
    <t xml:space="preserve">B = šířka obkladu nebo dlažby (v mm) </t>
  </si>
  <si>
    <t xml:space="preserve">CELKEM </t>
  </si>
  <si>
    <t>Plocha</t>
  </si>
  <si>
    <t xml:space="preserve">C = tloušťka obkladu nebo dlažby (v mm) </t>
  </si>
  <si>
    <t>m2</t>
  </si>
  <si>
    <t>mm</t>
  </si>
  <si>
    <t>kg</t>
  </si>
  <si>
    <t>ÚZKÉ</t>
  </si>
  <si>
    <t>ŠIROKÉ</t>
  </si>
  <si>
    <t>60x60</t>
  </si>
  <si>
    <t>[(A+B) / (A x B)] x C x D x 1,6= kg/m2</t>
  </si>
  <si>
    <t xml:space="preserve">Vzorec pro výpočet spotřeby spárovací hmoty :  </t>
  </si>
  <si>
    <t>ECO DREAM</t>
  </si>
  <si>
    <t>MOZAIKA</t>
  </si>
  <si>
    <t>30X60</t>
  </si>
  <si>
    <t>MOY</t>
  </si>
  <si>
    <t>Nastišin Peter</t>
  </si>
  <si>
    <t>Oceláková</t>
  </si>
  <si>
    <t>MY SPACE</t>
  </si>
  <si>
    <t>90cm</t>
  </si>
  <si>
    <t>120cm</t>
  </si>
  <si>
    <t>CELKEM</t>
  </si>
  <si>
    <t>DL15</t>
  </si>
  <si>
    <t>hloubka prořezu</t>
  </si>
  <si>
    <t>Netto/bez rezervy na mytí</t>
  </si>
  <si>
    <t>10x10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</si>
</sst>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1" xfId="0" applyFont="1" applyFill="1" applyBorder="1" applyAlignment="1">
      <alignment horizontal="right" vertical="center"/>
    </xf>
    <xf numFmtId="0" fontId="0" fillId="0" borderId="0" xfId="0" applyBorder="1"/>
    <xf numFmtId="0" fontId="0" fillId="3" borderId="0" xfId="0" applyFill="1" applyBorder="1"/>
    <xf numFmtId="0" fontId="3" fillId="2" borderId="1" xfId="0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png"/><Relationship Id="rId4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10</xdr:row>
      <xdr:rowOff>133350</xdr:rowOff>
    </xdr:from>
    <xdr:to>
      <xdr:col>6</xdr:col>
      <xdr:colOff>285750</xdr:colOff>
      <xdr:row>17</xdr:row>
      <xdr:rowOff>200025</xdr:rowOff>
    </xdr:to>
    <xdr:pic>
      <xdr:nvPicPr>
        <xdr:cNvPr id="92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76400"/>
          <a:ext cx="33242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10</xdr:row>
      <xdr:rowOff>133350</xdr:rowOff>
    </xdr:from>
    <xdr:to>
      <xdr:col>6</xdr:col>
      <xdr:colOff>285750</xdr:colOff>
      <xdr:row>17</xdr:row>
      <xdr:rowOff>200025</xdr:rowOff>
    </xdr:to>
    <xdr:pic>
      <xdr:nvPicPr>
        <xdr:cNvPr id="82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76400"/>
          <a:ext cx="33242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10</xdr:row>
      <xdr:rowOff>133350</xdr:rowOff>
    </xdr:from>
    <xdr:to>
      <xdr:col>6</xdr:col>
      <xdr:colOff>285750</xdr:colOff>
      <xdr:row>17</xdr:row>
      <xdr:rowOff>142875</xdr:rowOff>
    </xdr:to>
    <xdr:pic>
      <xdr:nvPicPr>
        <xdr:cNvPr id="113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76400"/>
          <a:ext cx="33242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171450</xdr:colOff>
      <xdr:row>5</xdr:row>
      <xdr:rowOff>95250</xdr:rowOff>
    </xdr:from>
    <xdr:to>
      <xdr:col>8</xdr:col>
      <xdr:colOff>419100</xdr:colOff>
      <xdr:row>12</xdr:row>
      <xdr:rowOff>38100</xdr:rowOff>
    </xdr:to>
    <xdr:pic>
      <xdr:nvPicPr>
        <xdr:cNvPr id="11356" name="Obráze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628650"/>
          <a:ext cx="2476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123825</xdr:colOff>
      <xdr:row>5</xdr:row>
      <xdr:rowOff>85725</xdr:rowOff>
    </xdr:from>
    <xdr:to>
      <xdr:col>12</xdr:col>
      <xdr:colOff>504825</xdr:colOff>
      <xdr:row>12</xdr:row>
      <xdr:rowOff>28575</xdr:rowOff>
    </xdr:to>
    <xdr:pic>
      <xdr:nvPicPr>
        <xdr:cNvPr id="11357" name="Obráze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19125"/>
          <a:ext cx="3810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180975</xdr:colOff>
      <xdr:row>5</xdr:row>
      <xdr:rowOff>57150</xdr:rowOff>
    </xdr:from>
    <xdr:to>
      <xdr:col>16</xdr:col>
      <xdr:colOff>485775</xdr:colOff>
      <xdr:row>13</xdr:row>
      <xdr:rowOff>114300</xdr:rowOff>
    </xdr:to>
    <xdr:pic>
      <xdr:nvPicPr>
        <xdr:cNvPr id="11358" name="Obrázek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590550"/>
          <a:ext cx="3048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66675</xdr:colOff>
      <xdr:row>5</xdr:row>
      <xdr:rowOff>57150</xdr:rowOff>
    </xdr:from>
    <xdr:to>
      <xdr:col>20</xdr:col>
      <xdr:colOff>542925</xdr:colOff>
      <xdr:row>13</xdr:row>
      <xdr:rowOff>133350</xdr:rowOff>
    </xdr:to>
    <xdr:pic>
      <xdr:nvPicPr>
        <xdr:cNvPr id="11359" name="Obrázek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50" y="590550"/>
          <a:ext cx="4762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10</xdr:row>
      <xdr:rowOff>133350</xdr:rowOff>
    </xdr:from>
    <xdr:to>
      <xdr:col>6</xdr:col>
      <xdr:colOff>285750</xdr:colOff>
      <xdr:row>17</xdr:row>
      <xdr:rowOff>190500</xdr:rowOff>
    </xdr:to>
    <xdr:pic>
      <xdr:nvPicPr>
        <xdr:cNvPr id="1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76400"/>
          <a:ext cx="33242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5</xdr:row>
      <xdr:rowOff>47625</xdr:rowOff>
    </xdr:from>
    <xdr:to>
      <xdr:col>8</xdr:col>
      <xdr:colOff>361950</xdr:colOff>
      <xdr:row>11</xdr:row>
      <xdr:rowOff>180975</xdr:rowOff>
    </xdr:to>
    <xdr:pic>
      <xdr:nvPicPr>
        <xdr:cNvPr id="1171" name="Obráze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581025"/>
          <a:ext cx="2476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5</xdr:row>
      <xdr:rowOff>38100</xdr:rowOff>
    </xdr:from>
    <xdr:to>
      <xdr:col>12</xdr:col>
      <xdr:colOff>457200</xdr:colOff>
      <xdr:row>11</xdr:row>
      <xdr:rowOff>171450</xdr:rowOff>
    </xdr:to>
    <xdr:pic>
      <xdr:nvPicPr>
        <xdr:cNvPr id="1172" name="Obráze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571500"/>
          <a:ext cx="3810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10</xdr:row>
      <xdr:rowOff>133350</xdr:rowOff>
    </xdr:from>
    <xdr:to>
      <xdr:col>6</xdr:col>
      <xdr:colOff>285750</xdr:colOff>
      <xdr:row>17</xdr:row>
      <xdr:rowOff>190500</xdr:rowOff>
    </xdr:to>
    <xdr:pic>
      <xdr:nvPicPr>
        <xdr:cNvPr id="32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714500"/>
          <a:ext cx="33242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390525</xdr:colOff>
      <xdr:row>5</xdr:row>
      <xdr:rowOff>161925</xdr:rowOff>
    </xdr:from>
    <xdr:to>
      <xdr:col>8</xdr:col>
      <xdr:colOff>600075</xdr:colOff>
      <xdr:row>9</xdr:row>
      <xdr:rowOff>209550</xdr:rowOff>
    </xdr:to>
    <xdr:pic>
      <xdr:nvPicPr>
        <xdr:cNvPr id="3258" name="Obráze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695325"/>
          <a:ext cx="8477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142875</xdr:colOff>
      <xdr:row>5</xdr:row>
      <xdr:rowOff>123825</xdr:rowOff>
    </xdr:from>
    <xdr:to>
      <xdr:col>12</xdr:col>
      <xdr:colOff>590550</xdr:colOff>
      <xdr:row>9</xdr:row>
      <xdr:rowOff>209550</xdr:rowOff>
    </xdr:to>
    <xdr:pic>
      <xdr:nvPicPr>
        <xdr:cNvPr id="3259" name="Obráze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57225"/>
          <a:ext cx="4476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171450</xdr:colOff>
      <xdr:row>5</xdr:row>
      <xdr:rowOff>133350</xdr:rowOff>
    </xdr:from>
    <xdr:to>
      <xdr:col>16</xdr:col>
      <xdr:colOff>600075</xdr:colOff>
      <xdr:row>7</xdr:row>
      <xdr:rowOff>171450</xdr:rowOff>
    </xdr:to>
    <xdr:pic>
      <xdr:nvPicPr>
        <xdr:cNvPr id="3260" name="Obrázek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66675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10</xdr:row>
      <xdr:rowOff>133350</xdr:rowOff>
    </xdr:from>
    <xdr:to>
      <xdr:col>6</xdr:col>
      <xdr:colOff>285750</xdr:colOff>
      <xdr:row>17</xdr:row>
      <xdr:rowOff>200025</xdr:rowOff>
    </xdr:to>
    <xdr:pic>
      <xdr:nvPicPr>
        <xdr:cNvPr id="4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76400"/>
          <a:ext cx="33242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10</xdr:row>
      <xdr:rowOff>133350</xdr:rowOff>
    </xdr:from>
    <xdr:to>
      <xdr:col>6</xdr:col>
      <xdr:colOff>285750</xdr:colOff>
      <xdr:row>17</xdr:row>
      <xdr:rowOff>200025</xdr:rowOff>
    </xdr:to>
    <xdr:pic>
      <xdr:nvPicPr>
        <xdr:cNvPr id="51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76400"/>
          <a:ext cx="33242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10</xdr:row>
      <xdr:rowOff>133350</xdr:rowOff>
    </xdr:from>
    <xdr:to>
      <xdr:col>6</xdr:col>
      <xdr:colOff>285750</xdr:colOff>
      <xdr:row>17</xdr:row>
      <xdr:rowOff>200025</xdr:rowOff>
    </xdr:to>
    <xdr:pic>
      <xdr:nvPicPr>
        <xdr:cNvPr id="6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76400"/>
          <a:ext cx="33242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10</xdr:row>
      <xdr:rowOff>133350</xdr:rowOff>
    </xdr:from>
    <xdr:to>
      <xdr:col>6</xdr:col>
      <xdr:colOff>285750</xdr:colOff>
      <xdr:row>17</xdr:row>
      <xdr:rowOff>200025</xdr:rowOff>
    </xdr:to>
    <xdr:pic>
      <xdr:nvPicPr>
        <xdr:cNvPr id="7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76400"/>
          <a:ext cx="33242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20"/>
  <sheetViews>
    <sheetView zoomScale="120" zoomScaleNormal="120" zoomScaleSheetLayoutView="115" workbookViewId="0">
      <selection activeCell="O19" sqref="O19"/>
    </sheetView>
  </sheetViews>
  <sheetFormatPr defaultRowHeight="15" x14ac:dyDescent="0.25"/>
  <cols>
    <col min="1" max="1" width="2.7109375" customWidth="1"/>
    <col min="7" max="7" width="8.85546875" customWidth="1"/>
    <col min="8" max="8" width="9.5703125" customWidth="1"/>
    <col min="9" max="9" width="9.28515625" customWidth="1"/>
    <col min="10" max="10" width="3.7109375" customWidth="1"/>
    <col min="11" max="11" width="8.85546875" customWidth="1"/>
    <col min="12" max="12" width="9.5703125" customWidth="1"/>
    <col min="13" max="13" width="9.28515625" customWidth="1"/>
    <col min="14" max="14" width="3.7109375" customWidth="1"/>
    <col min="15" max="15" width="8.85546875" customWidth="1"/>
    <col min="16" max="16" width="9.5703125" customWidth="1"/>
    <col min="17" max="17" width="9.28515625" customWidth="1"/>
    <col min="18" max="18" width="3.7109375" customWidth="1"/>
  </cols>
  <sheetData>
    <row r="1" spans="2:18" ht="9" customHeight="1" thickBot="1" x14ac:dyDescent="0.3"/>
    <row r="2" spans="2:18" ht="15.75" hidden="1" thickBot="1" x14ac:dyDescent="0.3"/>
    <row r="3" spans="2:18" ht="15.75" hidden="1" thickBot="1" x14ac:dyDescent="0.3"/>
    <row r="4" spans="2:18" ht="16.5" thickTop="1" x14ac:dyDescent="0.25">
      <c r="B4" s="1" t="s">
        <v>14</v>
      </c>
      <c r="H4" s="3" t="s">
        <v>2</v>
      </c>
      <c r="I4" s="5" t="s">
        <v>4</v>
      </c>
      <c r="L4" s="3" t="s">
        <v>2</v>
      </c>
      <c r="M4" s="5" t="s">
        <v>4</v>
      </c>
      <c r="P4" s="3" t="s">
        <v>2</v>
      </c>
      <c r="Q4" s="5" t="s">
        <v>4</v>
      </c>
    </row>
    <row r="5" spans="2:18" ht="16.5" thickBot="1" x14ac:dyDescent="0.3">
      <c r="B5" t="s">
        <v>13</v>
      </c>
      <c r="H5" s="4">
        <f>(G6+G7)/(G6*G7)*G8*G9*1.6</f>
        <v>0.48000000000000009</v>
      </c>
      <c r="I5" s="6">
        <f>G10*H5</f>
        <v>22.560000000000006</v>
      </c>
      <c r="J5" t="s">
        <v>9</v>
      </c>
      <c r="L5" s="4">
        <f>(K6+K7)/(K6*K7)*K8*K9*1.6</f>
        <v>0.72</v>
      </c>
      <c r="M5" s="6">
        <f>K10*L5</f>
        <v>13.32</v>
      </c>
      <c r="N5" t="s">
        <v>9</v>
      </c>
      <c r="P5" s="4">
        <f>(O6+O7)/(O6*O7)*O8*O9*1.6</f>
        <v>0.96000000000000019</v>
      </c>
      <c r="Q5" s="6">
        <f>O10*P5</f>
        <v>9.120000000000001</v>
      </c>
      <c r="R5" t="s">
        <v>9</v>
      </c>
    </row>
    <row r="6" spans="2:18" ht="15.75" thickTop="1" x14ac:dyDescent="0.25">
      <c r="B6" t="s">
        <v>0</v>
      </c>
      <c r="G6" s="15">
        <v>300</v>
      </c>
      <c r="H6" t="s">
        <v>8</v>
      </c>
      <c r="K6" s="15">
        <v>150</v>
      </c>
      <c r="L6" t="s">
        <v>8</v>
      </c>
      <c r="O6" s="15">
        <v>150</v>
      </c>
      <c r="P6" t="s">
        <v>8</v>
      </c>
    </row>
    <row r="7" spans="2:18" x14ac:dyDescent="0.25">
      <c r="B7" t="s">
        <v>3</v>
      </c>
      <c r="G7" s="15">
        <v>300</v>
      </c>
      <c r="H7" t="s">
        <v>8</v>
      </c>
      <c r="K7" s="15">
        <v>300</v>
      </c>
      <c r="L7" t="s">
        <v>8</v>
      </c>
      <c r="O7" s="15">
        <v>150</v>
      </c>
      <c r="P7" t="s">
        <v>8</v>
      </c>
    </row>
    <row r="8" spans="2:18" x14ac:dyDescent="0.25">
      <c r="B8" t="s">
        <v>6</v>
      </c>
      <c r="G8" s="2">
        <v>9</v>
      </c>
      <c r="H8" t="s">
        <v>8</v>
      </c>
      <c r="K8" s="2">
        <v>9</v>
      </c>
      <c r="L8" t="s">
        <v>8</v>
      </c>
      <c r="O8" s="2">
        <v>9</v>
      </c>
      <c r="P8" t="s">
        <v>8</v>
      </c>
    </row>
    <row r="9" spans="2:18" x14ac:dyDescent="0.25">
      <c r="B9" t="s">
        <v>1</v>
      </c>
      <c r="G9" s="2">
        <v>5</v>
      </c>
      <c r="H9" t="s">
        <v>8</v>
      </c>
      <c r="K9" s="2">
        <v>5</v>
      </c>
      <c r="L9" t="s">
        <v>8</v>
      </c>
      <c r="O9" s="2">
        <v>5</v>
      </c>
      <c r="P9" t="s">
        <v>8</v>
      </c>
    </row>
    <row r="10" spans="2:18" s="19" customFormat="1" ht="18.75" x14ac:dyDescent="0.3">
      <c r="B10" s="19" t="s">
        <v>5</v>
      </c>
      <c r="G10" s="18">
        <v>47</v>
      </c>
      <c r="H10" s="19" t="s">
        <v>7</v>
      </c>
      <c r="K10" s="18">
        <v>18.5</v>
      </c>
      <c r="L10" s="19" t="s">
        <v>7</v>
      </c>
      <c r="O10" s="18">
        <v>9.5</v>
      </c>
      <c r="P10" s="19" t="s">
        <v>7</v>
      </c>
    </row>
    <row r="14" spans="2:18" ht="15.75" thickBot="1" x14ac:dyDescent="0.3">
      <c r="H14" t="s">
        <v>18</v>
      </c>
    </row>
    <row r="15" spans="2:18" ht="15.75" thickBot="1" x14ac:dyDescent="0.3">
      <c r="H15" s="7"/>
      <c r="I15" s="8"/>
      <c r="J15" s="8"/>
      <c r="K15" s="9"/>
      <c r="L15" s="16"/>
      <c r="M15" s="16"/>
      <c r="N15" s="16"/>
    </row>
    <row r="16" spans="2:18" ht="16.5" thickTop="1" x14ac:dyDescent="0.25">
      <c r="H16" s="10"/>
      <c r="I16" s="5" t="s">
        <v>4</v>
      </c>
      <c r="J16" s="16"/>
      <c r="K16" s="11"/>
      <c r="L16" s="16"/>
      <c r="M16" s="16"/>
      <c r="N16" s="16"/>
    </row>
    <row r="17" spans="8:14" ht="16.5" thickBot="1" x14ac:dyDescent="0.3">
      <c r="H17" s="10"/>
      <c r="I17" s="6">
        <f>I5+M5+Q5</f>
        <v>45.000000000000014</v>
      </c>
      <c r="J17" s="16" t="s">
        <v>9</v>
      </c>
      <c r="K17" s="11"/>
      <c r="M17" s="16"/>
      <c r="N17" s="16"/>
    </row>
    <row r="18" spans="8:14" ht="16.5" thickTop="1" thickBot="1" x14ac:dyDescent="0.3">
      <c r="H18" s="12"/>
      <c r="I18" s="13"/>
      <c r="J18" s="13"/>
      <c r="K18" s="14"/>
      <c r="L18" s="16"/>
      <c r="M18" s="16"/>
      <c r="N18" s="16"/>
    </row>
    <row r="20" spans="8:14" ht="15.75" x14ac:dyDescent="0.25">
      <c r="L20" s="20" t="s">
        <v>20</v>
      </c>
    </row>
  </sheetData>
  <pageMargins left="0.7" right="0.7" top="0.78740157499999996" bottom="0.78740157499999996" header="0.3" footer="0.3"/>
  <pageSetup paperSize="9" scale="6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J18"/>
  <sheetViews>
    <sheetView zoomScale="130" zoomScaleNormal="130" workbookViewId="0">
      <selection activeCell="M16" sqref="M16"/>
    </sheetView>
  </sheetViews>
  <sheetFormatPr defaultRowHeight="15" x14ac:dyDescent="0.25"/>
  <cols>
    <col min="1" max="1" width="2.7109375" customWidth="1"/>
  </cols>
  <sheetData>
    <row r="1" spans="2:10" ht="9" customHeight="1" thickBot="1" x14ac:dyDescent="0.3"/>
    <row r="2" spans="2:10" ht="15.75" hidden="1" thickBot="1" x14ac:dyDescent="0.3"/>
    <row r="3" spans="2:10" ht="15.75" hidden="1" thickBot="1" x14ac:dyDescent="0.3"/>
    <row r="4" spans="2:10" ht="16.5" thickTop="1" x14ac:dyDescent="0.25">
      <c r="B4" s="1" t="s">
        <v>14</v>
      </c>
      <c r="H4" s="3" t="s">
        <v>2</v>
      </c>
      <c r="I4" s="5" t="s">
        <v>4</v>
      </c>
    </row>
    <row r="5" spans="2:10" ht="16.5" thickBot="1" x14ac:dyDescent="0.3">
      <c r="B5" t="s">
        <v>13</v>
      </c>
      <c r="H5" s="4">
        <f>(G6+G7)/(G6*G7)*G8*G9*1.6</f>
        <v>0.94080000000000019</v>
      </c>
      <c r="I5" s="6">
        <f>G10*H5</f>
        <v>0</v>
      </c>
      <c r="J5" t="s">
        <v>9</v>
      </c>
    </row>
    <row r="6" spans="2:10" ht="15.75" thickTop="1" x14ac:dyDescent="0.25">
      <c r="B6" t="s">
        <v>0</v>
      </c>
      <c r="G6" s="15">
        <v>100</v>
      </c>
      <c r="H6" t="s">
        <v>8</v>
      </c>
    </row>
    <row r="7" spans="2:10" x14ac:dyDescent="0.25">
      <c r="B7" t="s">
        <v>3</v>
      </c>
      <c r="G7" s="15">
        <v>100</v>
      </c>
      <c r="H7" t="s">
        <v>8</v>
      </c>
    </row>
    <row r="8" spans="2:10" x14ac:dyDescent="0.25">
      <c r="B8" t="s">
        <v>6</v>
      </c>
      <c r="G8" s="2">
        <v>9.8000000000000007</v>
      </c>
      <c r="H8" t="s">
        <v>8</v>
      </c>
    </row>
    <row r="9" spans="2:10" x14ac:dyDescent="0.25">
      <c r="B9" t="s">
        <v>1</v>
      </c>
      <c r="G9" s="2">
        <v>3</v>
      </c>
      <c r="H9" t="s">
        <v>8</v>
      </c>
    </row>
    <row r="10" spans="2:10" s="19" customFormat="1" ht="18.75" x14ac:dyDescent="0.3">
      <c r="B10" s="19" t="s">
        <v>5</v>
      </c>
      <c r="G10" s="18">
        <v>0</v>
      </c>
      <c r="H10" s="19" t="s">
        <v>7</v>
      </c>
    </row>
    <row r="14" spans="2:10" ht="15.75" thickBot="1" x14ac:dyDescent="0.3">
      <c r="H14" t="s">
        <v>28</v>
      </c>
    </row>
    <row r="15" spans="2:10" ht="15.75" thickBot="1" x14ac:dyDescent="0.3">
      <c r="H15" s="7"/>
      <c r="I15" s="8"/>
      <c r="J15" s="9"/>
    </row>
    <row r="16" spans="2:10" ht="16.5" thickTop="1" x14ac:dyDescent="0.25">
      <c r="H16" s="10"/>
      <c r="I16" s="5" t="s">
        <v>4</v>
      </c>
      <c r="J16" s="11"/>
    </row>
    <row r="17" spans="8:10" ht="16.5" thickBot="1" x14ac:dyDescent="0.3">
      <c r="H17" s="10"/>
      <c r="I17" s="6">
        <f>I5+M5+Q5</f>
        <v>0</v>
      </c>
      <c r="J17" s="11" t="s">
        <v>9</v>
      </c>
    </row>
    <row r="18" spans="8:10" ht="16.5" thickTop="1" thickBot="1" x14ac:dyDescent="0.3">
      <c r="H18" s="12"/>
      <c r="I18" s="24" t="s">
        <v>27</v>
      </c>
      <c r="J18" s="14"/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M18"/>
  <sheetViews>
    <sheetView zoomScale="130" zoomScaleNormal="130" workbookViewId="0">
      <selection activeCell="H14" sqref="H14"/>
    </sheetView>
  </sheetViews>
  <sheetFormatPr defaultRowHeight="15" x14ac:dyDescent="0.25"/>
  <cols>
    <col min="1" max="1" width="2.7109375" customWidth="1"/>
  </cols>
  <sheetData>
    <row r="1" spans="2:13" ht="9" customHeight="1" thickBot="1" x14ac:dyDescent="0.3"/>
    <row r="2" spans="2:13" ht="15.75" hidden="1" thickBot="1" x14ac:dyDescent="0.3"/>
    <row r="3" spans="2:13" ht="15.75" hidden="1" thickBot="1" x14ac:dyDescent="0.3"/>
    <row r="4" spans="2:13" ht="16.5" thickTop="1" x14ac:dyDescent="0.25">
      <c r="B4" s="1" t="s">
        <v>14</v>
      </c>
      <c r="H4" s="3" t="s">
        <v>2</v>
      </c>
      <c r="I4" s="5" t="s">
        <v>4</v>
      </c>
      <c r="L4" s="3" t="s">
        <v>2</v>
      </c>
      <c r="M4" s="5" t="s">
        <v>4</v>
      </c>
    </row>
    <row r="5" spans="2:13" ht="16.5" thickBot="1" x14ac:dyDescent="0.3">
      <c r="B5" t="s">
        <v>13</v>
      </c>
      <c r="H5" s="4">
        <f>(G6+G7)/(G6*G7)*G8*G9*1.6</f>
        <v>0.16976842105263157</v>
      </c>
      <c r="I5" s="6">
        <f>G10*H5</f>
        <v>0</v>
      </c>
      <c r="J5" t="s">
        <v>9</v>
      </c>
      <c r="L5" s="4">
        <f>(K6+K7)/(K6*K7)*K8*K9*1.6</f>
        <v>4.4799999999999995</v>
      </c>
      <c r="M5" s="6">
        <f>K10*L5</f>
        <v>0</v>
      </c>
    </row>
    <row r="6" spans="2:13" ht="15.75" thickTop="1" x14ac:dyDescent="0.25">
      <c r="B6" t="s">
        <v>0</v>
      </c>
      <c r="G6" s="15">
        <v>250</v>
      </c>
      <c r="H6" t="s">
        <v>8</v>
      </c>
      <c r="K6" s="15">
        <v>15</v>
      </c>
      <c r="L6" t="s">
        <v>8</v>
      </c>
    </row>
    <row r="7" spans="2:13" x14ac:dyDescent="0.25">
      <c r="B7" t="s">
        <v>3</v>
      </c>
      <c r="G7" s="15">
        <v>380</v>
      </c>
      <c r="H7" t="s">
        <v>8</v>
      </c>
      <c r="K7" s="15">
        <v>15</v>
      </c>
      <c r="L7" t="s">
        <v>8</v>
      </c>
    </row>
    <row r="8" spans="2:13" x14ac:dyDescent="0.25">
      <c r="B8" t="s">
        <v>6</v>
      </c>
      <c r="G8" s="2">
        <v>8</v>
      </c>
      <c r="H8" t="s">
        <v>8</v>
      </c>
      <c r="K8" s="2">
        <v>7</v>
      </c>
      <c r="L8" t="s">
        <v>8</v>
      </c>
      <c r="M8" t="s">
        <v>26</v>
      </c>
    </row>
    <row r="9" spans="2:13" x14ac:dyDescent="0.25">
      <c r="B9" t="s">
        <v>1</v>
      </c>
      <c r="G9" s="2">
        <v>2</v>
      </c>
      <c r="H9" t="s">
        <v>8</v>
      </c>
      <c r="K9" s="2">
        <v>3</v>
      </c>
      <c r="L9" t="s">
        <v>8</v>
      </c>
    </row>
    <row r="10" spans="2:13" s="19" customFormat="1" ht="18.75" x14ac:dyDescent="0.3">
      <c r="B10" s="19" t="s">
        <v>5</v>
      </c>
      <c r="G10" s="18">
        <v>0</v>
      </c>
      <c r="H10" s="19" t="s">
        <v>7</v>
      </c>
      <c r="J10" s="23" t="s">
        <v>16</v>
      </c>
      <c r="K10" s="18">
        <v>0</v>
      </c>
      <c r="L10" s="19" t="s">
        <v>7</v>
      </c>
    </row>
    <row r="14" spans="2:13" ht="15.75" thickBot="1" x14ac:dyDescent="0.3"/>
    <row r="15" spans="2:13" ht="15.75" thickBot="1" x14ac:dyDescent="0.3">
      <c r="H15" s="7"/>
      <c r="I15" s="8"/>
      <c r="J15" s="9"/>
    </row>
    <row r="16" spans="2:13" ht="16.5" thickTop="1" x14ac:dyDescent="0.25">
      <c r="H16" s="10"/>
      <c r="I16" s="5" t="s">
        <v>4</v>
      </c>
      <c r="J16" s="11"/>
    </row>
    <row r="17" spans="8:10" ht="16.5" thickBot="1" x14ac:dyDescent="0.3">
      <c r="H17" s="10"/>
      <c r="I17" s="6">
        <f>I5+M5+Q5</f>
        <v>0</v>
      </c>
      <c r="J17" s="11" t="s">
        <v>9</v>
      </c>
    </row>
    <row r="18" spans="8:10" ht="16.5" thickTop="1" thickBot="1" x14ac:dyDescent="0.3">
      <c r="H18" s="12"/>
      <c r="I18" s="24" t="s">
        <v>27</v>
      </c>
      <c r="J18" s="14"/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N18"/>
  <sheetViews>
    <sheetView zoomScale="130" zoomScaleNormal="130" workbookViewId="0">
      <selection activeCell="I18" sqref="I18"/>
    </sheetView>
  </sheetViews>
  <sheetFormatPr defaultRowHeight="15" x14ac:dyDescent="0.25"/>
  <cols>
    <col min="1" max="1" width="2.7109375" customWidth="1"/>
  </cols>
  <sheetData>
    <row r="1" spans="2:14" ht="9" customHeight="1" thickBot="1" x14ac:dyDescent="0.3"/>
    <row r="2" spans="2:14" ht="15.75" hidden="1" thickBot="1" x14ac:dyDescent="0.3"/>
    <row r="3" spans="2:14" ht="15.75" hidden="1" thickBot="1" x14ac:dyDescent="0.3"/>
    <row r="4" spans="2:14" ht="16.5" thickTop="1" x14ac:dyDescent="0.25">
      <c r="B4" s="1" t="s">
        <v>14</v>
      </c>
      <c r="H4" s="3" t="s">
        <v>2</v>
      </c>
      <c r="I4" s="5" t="s">
        <v>4</v>
      </c>
      <c r="L4" s="3" t="s">
        <v>2</v>
      </c>
      <c r="M4" s="5" t="s">
        <v>4</v>
      </c>
    </row>
    <row r="5" spans="2:14" ht="16.5" thickBot="1" x14ac:dyDescent="0.3">
      <c r="B5" t="s">
        <v>13</v>
      </c>
      <c r="H5" s="4">
        <f>(G6+G7)/(G6*G7)*G8*G9*1.6</f>
        <v>0.16000000000000003</v>
      </c>
      <c r="I5" s="6">
        <f>G10*H5</f>
        <v>0</v>
      </c>
      <c r="J5" t="s">
        <v>9</v>
      </c>
      <c r="L5" s="4">
        <f>(K6+K7)/(K6*K7)*K8*K9*1.6</f>
        <v>8.0000000000000016E-2</v>
      </c>
      <c r="M5" s="6">
        <f>K10*L5</f>
        <v>0</v>
      </c>
      <c r="N5" t="s">
        <v>9</v>
      </c>
    </row>
    <row r="6" spans="2:14" ht="15.75" thickTop="1" x14ac:dyDescent="0.25">
      <c r="B6" t="s">
        <v>0</v>
      </c>
      <c r="G6" s="15">
        <v>300</v>
      </c>
      <c r="H6" t="s">
        <v>8</v>
      </c>
      <c r="K6" s="15">
        <v>600</v>
      </c>
      <c r="L6" t="s">
        <v>8</v>
      </c>
    </row>
    <row r="7" spans="2:14" x14ac:dyDescent="0.25">
      <c r="B7" t="s">
        <v>3</v>
      </c>
      <c r="G7" s="15">
        <v>600</v>
      </c>
      <c r="H7" t="s">
        <v>8</v>
      </c>
      <c r="K7" s="15">
        <v>600</v>
      </c>
      <c r="L7" t="s">
        <v>8</v>
      </c>
    </row>
    <row r="8" spans="2:14" x14ac:dyDescent="0.25">
      <c r="B8" t="s">
        <v>6</v>
      </c>
      <c r="G8" s="2">
        <v>10</v>
      </c>
      <c r="H8" t="s">
        <v>8</v>
      </c>
      <c r="K8" s="2">
        <v>10</v>
      </c>
      <c r="L8" t="s">
        <v>8</v>
      </c>
    </row>
    <row r="9" spans="2:14" x14ac:dyDescent="0.25">
      <c r="B9" t="s">
        <v>1</v>
      </c>
      <c r="G9" s="2">
        <v>2</v>
      </c>
      <c r="H9" t="s">
        <v>8</v>
      </c>
      <c r="K9" s="2">
        <v>1.5</v>
      </c>
      <c r="L9" t="s">
        <v>8</v>
      </c>
    </row>
    <row r="10" spans="2:14" s="19" customFormat="1" ht="18.75" x14ac:dyDescent="0.3">
      <c r="B10" s="19" t="s">
        <v>5</v>
      </c>
      <c r="G10" s="18">
        <v>0</v>
      </c>
      <c r="H10" s="19" t="s">
        <v>7</v>
      </c>
      <c r="K10" s="18">
        <v>0</v>
      </c>
      <c r="L10" s="19" t="s">
        <v>7</v>
      </c>
    </row>
    <row r="14" spans="2:14" ht="15.75" thickBot="1" x14ac:dyDescent="0.3">
      <c r="H14" t="s">
        <v>17</v>
      </c>
      <c r="J14" t="s">
        <v>12</v>
      </c>
    </row>
    <row r="15" spans="2:14" ht="15.75" thickBot="1" x14ac:dyDescent="0.3">
      <c r="H15" s="7"/>
      <c r="I15" s="8"/>
      <c r="J15" s="9"/>
    </row>
    <row r="16" spans="2:14" ht="16.5" thickTop="1" x14ac:dyDescent="0.25">
      <c r="H16" s="10"/>
      <c r="I16" s="5" t="s">
        <v>4</v>
      </c>
      <c r="J16" s="11"/>
    </row>
    <row r="17" spans="8:10" ht="16.5" thickBot="1" x14ac:dyDescent="0.3">
      <c r="H17" s="10"/>
      <c r="I17" s="6">
        <f>I5+M5+Q5</f>
        <v>0</v>
      </c>
      <c r="J17" s="11" t="s">
        <v>9</v>
      </c>
    </row>
    <row r="18" spans="8:10" ht="16.5" thickTop="1" thickBot="1" x14ac:dyDescent="0.3">
      <c r="H18" s="12"/>
      <c r="I18" s="24" t="s">
        <v>27</v>
      </c>
      <c r="J18" s="14"/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J18"/>
  <sheetViews>
    <sheetView zoomScale="130" zoomScaleNormal="130" workbookViewId="0">
      <selection activeCell="H10" sqref="H10"/>
    </sheetView>
  </sheetViews>
  <sheetFormatPr defaultRowHeight="15" x14ac:dyDescent="0.25"/>
  <cols>
    <col min="1" max="1" width="2.7109375" customWidth="1"/>
  </cols>
  <sheetData>
    <row r="1" spans="2:10" ht="9" customHeight="1" thickBot="1" x14ac:dyDescent="0.3"/>
    <row r="2" spans="2:10" ht="15.75" hidden="1" thickBot="1" x14ac:dyDescent="0.3"/>
    <row r="3" spans="2:10" ht="15.75" hidden="1" thickBot="1" x14ac:dyDescent="0.3"/>
    <row r="4" spans="2:10" ht="16.5" thickTop="1" x14ac:dyDescent="0.25">
      <c r="B4" s="1" t="s">
        <v>14</v>
      </c>
      <c r="H4" s="3" t="s">
        <v>2</v>
      </c>
      <c r="I4" s="5" t="s">
        <v>4</v>
      </c>
    </row>
    <row r="5" spans="2:10" ht="16.5" thickBot="1" x14ac:dyDescent="0.3">
      <c r="B5" t="s">
        <v>13</v>
      </c>
      <c r="H5" s="4">
        <f>(G6+G7)/(G6*G7)*G8*G9*1.6</f>
        <v>0.14400000000000002</v>
      </c>
      <c r="I5" s="6">
        <f>G10*H5</f>
        <v>0.63360000000000016</v>
      </c>
      <c r="J5" t="s">
        <v>9</v>
      </c>
    </row>
    <row r="6" spans="2:10" ht="15.75" thickTop="1" x14ac:dyDescent="0.25">
      <c r="B6" t="s">
        <v>0</v>
      </c>
      <c r="G6" s="15">
        <v>600</v>
      </c>
      <c r="H6" t="s">
        <v>8</v>
      </c>
    </row>
    <row r="7" spans="2:10" x14ac:dyDescent="0.25">
      <c r="B7" t="s">
        <v>3</v>
      </c>
      <c r="G7" s="15">
        <v>600</v>
      </c>
      <c r="H7" t="s">
        <v>8</v>
      </c>
    </row>
    <row r="8" spans="2:10" x14ac:dyDescent="0.25">
      <c r="B8" t="s">
        <v>6</v>
      </c>
      <c r="G8" s="2">
        <v>9</v>
      </c>
      <c r="H8" t="s">
        <v>8</v>
      </c>
    </row>
    <row r="9" spans="2:10" x14ac:dyDescent="0.25">
      <c r="B9" t="s">
        <v>1</v>
      </c>
      <c r="G9" s="2">
        <v>3</v>
      </c>
      <c r="H9" t="s">
        <v>8</v>
      </c>
    </row>
    <row r="10" spans="2:10" s="19" customFormat="1" ht="18.75" x14ac:dyDescent="0.3">
      <c r="B10" s="19" t="s">
        <v>5</v>
      </c>
      <c r="G10" s="18">
        <v>4.4000000000000004</v>
      </c>
      <c r="H10" s="19" t="s">
        <v>7</v>
      </c>
    </row>
    <row r="14" spans="2:10" ht="15.75" thickBot="1" x14ac:dyDescent="0.3">
      <c r="H14" t="s">
        <v>25</v>
      </c>
    </row>
    <row r="15" spans="2:10" ht="15.75" thickBot="1" x14ac:dyDescent="0.3">
      <c r="H15" s="7"/>
      <c r="I15" s="8"/>
      <c r="J15" s="9"/>
    </row>
    <row r="16" spans="2:10" ht="16.5" thickTop="1" x14ac:dyDescent="0.25">
      <c r="H16" s="10"/>
      <c r="I16" s="5" t="s">
        <v>4</v>
      </c>
      <c r="J16" s="11"/>
    </row>
    <row r="17" spans="8:10" ht="16.5" thickBot="1" x14ac:dyDescent="0.3">
      <c r="H17" s="10"/>
      <c r="I17" s="6">
        <f>I5+M5+Q5</f>
        <v>0.63360000000000016</v>
      </c>
      <c r="J17" s="11" t="s">
        <v>9</v>
      </c>
    </row>
    <row r="18" spans="8:10" ht="16.5" thickTop="1" thickBot="1" x14ac:dyDescent="0.3">
      <c r="H18" s="12"/>
      <c r="I18" s="24" t="s">
        <v>27</v>
      </c>
      <c r="J18" s="14"/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O19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20"/>
  <sheetViews>
    <sheetView zoomScale="120" zoomScaleNormal="120" zoomScaleSheetLayoutView="115" workbookViewId="0">
      <selection activeCell="P20" sqref="P20"/>
    </sheetView>
  </sheetViews>
  <sheetFormatPr defaultRowHeight="15" x14ac:dyDescent="0.25"/>
  <cols>
    <col min="1" max="1" width="2.7109375" customWidth="1"/>
    <col min="7" max="7" width="8.85546875" customWidth="1"/>
    <col min="8" max="8" width="9.5703125" customWidth="1"/>
    <col min="9" max="9" width="9.28515625" customWidth="1"/>
    <col min="10" max="10" width="3.7109375" customWidth="1"/>
    <col min="11" max="11" width="8.85546875" customWidth="1"/>
    <col min="12" max="12" width="9.5703125" customWidth="1"/>
    <col min="13" max="13" width="9.28515625" customWidth="1"/>
    <col min="14" max="14" width="3.7109375" customWidth="1"/>
    <col min="15" max="15" width="8.85546875" customWidth="1"/>
    <col min="16" max="16" width="9.5703125" customWidth="1"/>
    <col min="17" max="17" width="9.28515625" customWidth="1"/>
    <col min="18" max="18" width="3.7109375" customWidth="1"/>
  </cols>
  <sheetData>
    <row r="1" spans="2:18" ht="9" customHeight="1" thickBot="1" x14ac:dyDescent="0.3"/>
    <row r="2" spans="2:18" ht="15.75" hidden="1" thickBot="1" x14ac:dyDescent="0.3"/>
    <row r="3" spans="2:18" ht="15.75" hidden="1" thickBot="1" x14ac:dyDescent="0.3"/>
    <row r="4" spans="2:18" ht="16.5" thickTop="1" x14ac:dyDescent="0.25">
      <c r="B4" s="1" t="s">
        <v>14</v>
      </c>
      <c r="H4" s="3" t="s">
        <v>2</v>
      </c>
      <c r="I4" s="5" t="s">
        <v>4</v>
      </c>
      <c r="L4" s="3" t="s">
        <v>2</v>
      </c>
      <c r="M4" s="5" t="s">
        <v>4</v>
      </c>
      <c r="P4" s="3" t="s">
        <v>2</v>
      </c>
      <c r="Q4" s="5" t="s">
        <v>4</v>
      </c>
    </row>
    <row r="5" spans="2:18" ht="16.5" thickBot="1" x14ac:dyDescent="0.3">
      <c r="B5" t="s">
        <v>13</v>
      </c>
      <c r="H5" s="4">
        <f>(G6+G7)/(G6*G7)*G8*G9*1.6</f>
        <v>0.48000000000000009</v>
      </c>
      <c r="I5" s="6">
        <f>G10*H5</f>
        <v>3.1200000000000006</v>
      </c>
      <c r="J5" t="s">
        <v>9</v>
      </c>
      <c r="L5" s="4">
        <f>(K6+K7)/(K6*K7)*K8*K9*1.6</f>
        <v>0.72</v>
      </c>
      <c r="M5" s="6">
        <f>K10*L5</f>
        <v>2.2319999999999998</v>
      </c>
      <c r="N5" t="s">
        <v>9</v>
      </c>
      <c r="P5" s="4">
        <f>(O6+O7)/(O6*O7)*O8*O9*1.6</f>
        <v>0.96000000000000019</v>
      </c>
      <c r="Q5" s="6">
        <f>O10*P5</f>
        <v>1.5360000000000005</v>
      </c>
      <c r="R5" t="s">
        <v>9</v>
      </c>
    </row>
    <row r="6" spans="2:18" ht="15.75" thickTop="1" x14ac:dyDescent="0.25">
      <c r="B6" t="s">
        <v>0</v>
      </c>
      <c r="G6" s="15">
        <v>300</v>
      </c>
      <c r="H6" t="s">
        <v>8</v>
      </c>
      <c r="K6" s="15">
        <v>150</v>
      </c>
      <c r="L6" t="s">
        <v>8</v>
      </c>
      <c r="O6" s="15">
        <v>150</v>
      </c>
      <c r="P6" t="s">
        <v>8</v>
      </c>
    </row>
    <row r="7" spans="2:18" x14ac:dyDescent="0.25">
      <c r="B7" t="s">
        <v>3</v>
      </c>
      <c r="G7" s="15">
        <v>300</v>
      </c>
      <c r="H7" t="s">
        <v>8</v>
      </c>
      <c r="K7" s="15">
        <v>300</v>
      </c>
      <c r="L7" t="s">
        <v>8</v>
      </c>
      <c r="O7" s="15">
        <v>150</v>
      </c>
      <c r="P7" t="s">
        <v>8</v>
      </c>
    </row>
    <row r="8" spans="2:18" x14ac:dyDescent="0.25">
      <c r="B8" t="s">
        <v>6</v>
      </c>
      <c r="G8" s="2">
        <v>9</v>
      </c>
      <c r="H8" t="s">
        <v>8</v>
      </c>
      <c r="K8" s="2">
        <v>9</v>
      </c>
      <c r="L8" t="s">
        <v>8</v>
      </c>
      <c r="O8" s="2">
        <v>9</v>
      </c>
      <c r="P8" t="s">
        <v>8</v>
      </c>
    </row>
    <row r="9" spans="2:18" x14ac:dyDescent="0.25">
      <c r="B9" t="s">
        <v>1</v>
      </c>
      <c r="G9" s="2">
        <v>5</v>
      </c>
      <c r="H9" t="s">
        <v>8</v>
      </c>
      <c r="K9" s="2">
        <v>5</v>
      </c>
      <c r="L9" t="s">
        <v>8</v>
      </c>
      <c r="O9" s="2">
        <v>5</v>
      </c>
      <c r="P9" t="s">
        <v>8</v>
      </c>
    </row>
    <row r="10" spans="2:18" s="19" customFormat="1" ht="18.75" x14ac:dyDescent="0.3">
      <c r="B10" s="19" t="s">
        <v>5</v>
      </c>
      <c r="G10" s="18">
        <v>6.5</v>
      </c>
      <c r="H10" s="19" t="s">
        <v>7</v>
      </c>
      <c r="K10" s="18">
        <v>3.1</v>
      </c>
      <c r="L10" s="19" t="s">
        <v>7</v>
      </c>
      <c r="O10" s="18">
        <v>1.6</v>
      </c>
      <c r="P10" s="19" t="s">
        <v>7</v>
      </c>
    </row>
    <row r="14" spans="2:18" ht="15.75" thickBot="1" x14ac:dyDescent="0.3">
      <c r="H14" t="s">
        <v>18</v>
      </c>
    </row>
    <row r="15" spans="2:18" ht="15.75" thickBot="1" x14ac:dyDescent="0.3">
      <c r="H15" s="7"/>
      <c r="I15" s="8"/>
      <c r="J15" s="8"/>
      <c r="K15" s="9"/>
      <c r="L15" s="16"/>
      <c r="M15" s="16"/>
      <c r="N15" s="16"/>
    </row>
    <row r="16" spans="2:18" ht="16.5" thickTop="1" x14ac:dyDescent="0.25">
      <c r="H16" s="10"/>
      <c r="I16" s="5" t="s">
        <v>4</v>
      </c>
      <c r="J16" s="16"/>
      <c r="K16" s="11"/>
      <c r="L16" s="16"/>
      <c r="M16" s="16"/>
      <c r="N16" s="16"/>
    </row>
    <row r="17" spans="8:14" ht="16.5" thickBot="1" x14ac:dyDescent="0.3">
      <c r="H17" s="10"/>
      <c r="I17" s="6">
        <f>I5+M5+Q5</f>
        <v>6.8880000000000008</v>
      </c>
      <c r="J17" s="16" t="s">
        <v>9</v>
      </c>
      <c r="K17" s="11"/>
      <c r="M17" s="16"/>
      <c r="N17" s="16"/>
    </row>
    <row r="18" spans="8:14" ht="16.5" thickTop="1" thickBot="1" x14ac:dyDescent="0.3">
      <c r="H18" s="12"/>
      <c r="I18" s="13"/>
      <c r="J18" s="13"/>
      <c r="K18" s="14"/>
      <c r="L18" s="16"/>
      <c r="M18" s="16"/>
      <c r="N18" s="16"/>
    </row>
    <row r="20" spans="8:14" x14ac:dyDescent="0.25">
      <c r="L20" s="16" t="s">
        <v>19</v>
      </c>
    </row>
  </sheetData>
  <pageMargins left="0.7" right="0.7" top="0.78740157499999996" bottom="0.78740157499999996" header="0.3" footer="0.3"/>
  <pageSetup paperSize="9" scale="6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U18"/>
  <sheetViews>
    <sheetView tabSelected="1" topLeftCell="B1" zoomScaleNormal="100" workbookViewId="0">
      <selection activeCell="T18" sqref="T18"/>
    </sheetView>
  </sheetViews>
  <sheetFormatPr defaultRowHeight="15" x14ac:dyDescent="0.25"/>
  <cols>
    <col min="1" max="1" width="2.7109375" customWidth="1"/>
  </cols>
  <sheetData>
    <row r="1" spans="2:21" ht="9" customHeight="1" thickBot="1" x14ac:dyDescent="0.3"/>
    <row r="2" spans="2:21" ht="15.75" hidden="1" thickBot="1" x14ac:dyDescent="0.3"/>
    <row r="3" spans="2:21" ht="15.75" hidden="1" thickBot="1" x14ac:dyDescent="0.3"/>
    <row r="4" spans="2:21" ht="16.5" thickTop="1" x14ac:dyDescent="0.25">
      <c r="B4" s="1" t="s">
        <v>14</v>
      </c>
      <c r="H4" s="3" t="s">
        <v>2</v>
      </c>
      <c r="I4" s="5" t="s">
        <v>4</v>
      </c>
      <c r="L4" s="3" t="s">
        <v>2</v>
      </c>
      <c r="M4" s="5" t="s">
        <v>4</v>
      </c>
      <c r="P4" s="3" t="s">
        <v>2</v>
      </c>
      <c r="Q4" s="5" t="s">
        <v>4</v>
      </c>
      <c r="T4" s="3" t="s">
        <v>2</v>
      </c>
      <c r="U4" s="5" t="s">
        <v>4</v>
      </c>
    </row>
    <row r="5" spans="2:21" ht="16.5" thickBot="1" x14ac:dyDescent="0.3">
      <c r="B5" t="s">
        <v>13</v>
      </c>
      <c r="G5" t="s">
        <v>10</v>
      </c>
      <c r="H5" s="4">
        <f>(G6+G7)/(G6*G7)*G8*G9*1.6</f>
        <v>0.39910714285714288</v>
      </c>
      <c r="I5" s="6">
        <f>G10*H5</f>
        <v>0</v>
      </c>
      <c r="J5" t="s">
        <v>9</v>
      </c>
      <c r="K5" t="s">
        <v>11</v>
      </c>
      <c r="L5" s="4">
        <f>(K6+K7)/(K6*K7)*K8*K9*1.6</f>
        <v>0.28430429864253393</v>
      </c>
      <c r="M5" s="6">
        <f>K10*L5</f>
        <v>0</v>
      </c>
      <c r="O5" t="s">
        <v>10</v>
      </c>
      <c r="P5" s="4">
        <f>(O6+O7)/(O6*O7)*O8*O9*1.6</f>
        <v>0.25661817314571905</v>
      </c>
      <c r="Q5" s="6">
        <v>0</v>
      </c>
      <c r="S5" t="s">
        <v>11</v>
      </c>
      <c r="T5" s="4">
        <f>(S6+S7)/(S6*S7)*S8*S9*1.6</f>
        <v>0.1800829436693131</v>
      </c>
      <c r="U5" s="6">
        <v>0</v>
      </c>
    </row>
    <row r="6" spans="2:21" ht="15.75" thickTop="1" x14ac:dyDescent="0.25">
      <c r="B6" t="s">
        <v>0</v>
      </c>
      <c r="G6" s="15">
        <v>147</v>
      </c>
      <c r="H6" t="s">
        <v>8</v>
      </c>
      <c r="K6" s="15">
        <v>221</v>
      </c>
      <c r="L6" t="s">
        <v>8</v>
      </c>
      <c r="O6" s="15">
        <v>147</v>
      </c>
      <c r="P6" t="s">
        <v>8</v>
      </c>
      <c r="S6" s="15">
        <v>221</v>
      </c>
      <c r="T6" t="s">
        <v>8</v>
      </c>
    </row>
    <row r="7" spans="2:21" x14ac:dyDescent="0.25">
      <c r="B7" t="s">
        <v>3</v>
      </c>
      <c r="G7" s="15">
        <v>896</v>
      </c>
      <c r="H7" t="s">
        <v>8</v>
      </c>
      <c r="K7" s="15">
        <v>896</v>
      </c>
      <c r="L7" t="s">
        <v>8</v>
      </c>
      <c r="O7" s="15">
        <v>1198</v>
      </c>
      <c r="P7" t="s">
        <v>8</v>
      </c>
      <c r="S7" s="15">
        <v>1198</v>
      </c>
      <c r="T7" t="s">
        <v>8</v>
      </c>
    </row>
    <row r="8" spans="2:21" x14ac:dyDescent="0.25">
      <c r="B8" t="s">
        <v>6</v>
      </c>
      <c r="G8" s="2">
        <v>10.5</v>
      </c>
      <c r="H8" t="s">
        <v>8</v>
      </c>
      <c r="K8" s="2">
        <v>10.5</v>
      </c>
      <c r="L8" t="s">
        <v>8</v>
      </c>
      <c r="O8" s="2">
        <v>10.5</v>
      </c>
      <c r="P8" t="s">
        <v>8</v>
      </c>
      <c r="S8" s="2">
        <v>10.5</v>
      </c>
      <c r="T8" t="s">
        <v>8</v>
      </c>
    </row>
    <row r="9" spans="2:21" x14ac:dyDescent="0.25">
      <c r="B9" t="s">
        <v>1</v>
      </c>
      <c r="G9" s="2">
        <v>3</v>
      </c>
      <c r="H9" t="s">
        <v>8</v>
      </c>
      <c r="K9" s="2">
        <v>3</v>
      </c>
      <c r="L9" t="s">
        <v>8</v>
      </c>
      <c r="O9" s="2">
        <v>2</v>
      </c>
      <c r="P9" t="s">
        <v>8</v>
      </c>
      <c r="S9" s="2">
        <v>2</v>
      </c>
      <c r="T9" t="s">
        <v>8</v>
      </c>
    </row>
    <row r="10" spans="2:21" s="19" customFormat="1" ht="18.75" x14ac:dyDescent="0.3">
      <c r="B10" s="19" t="s">
        <v>5</v>
      </c>
      <c r="G10" s="18">
        <v>0</v>
      </c>
      <c r="H10" s="19" t="s">
        <v>7</v>
      </c>
      <c r="K10" s="18">
        <v>0</v>
      </c>
      <c r="L10" s="19" t="s">
        <v>7</v>
      </c>
      <c r="O10" s="18">
        <v>0</v>
      </c>
      <c r="P10" s="19" t="s">
        <v>7</v>
      </c>
      <c r="S10" s="18">
        <v>0</v>
      </c>
      <c r="T10" s="19" t="s">
        <v>7</v>
      </c>
    </row>
    <row r="14" spans="2:21" ht="19.5" thickBot="1" x14ac:dyDescent="0.3">
      <c r="H14" s="21" t="s">
        <v>21</v>
      </c>
      <c r="I14" s="1"/>
      <c r="J14" s="1" t="s">
        <v>22</v>
      </c>
      <c r="K14" s="1"/>
      <c r="L14" s="1"/>
      <c r="M14" s="22" t="s">
        <v>24</v>
      </c>
      <c r="N14" s="1"/>
      <c r="O14" s="1"/>
      <c r="P14" s="21" t="s">
        <v>21</v>
      </c>
      <c r="Q14" s="1"/>
      <c r="R14" s="1" t="s">
        <v>23</v>
      </c>
    </row>
    <row r="15" spans="2:21" ht="15.75" thickBot="1" x14ac:dyDescent="0.3">
      <c r="H15" s="7"/>
      <c r="I15" s="8"/>
      <c r="J15" s="9"/>
      <c r="L15" s="7"/>
      <c r="M15" s="8"/>
      <c r="N15" s="9"/>
      <c r="P15" s="7"/>
      <c r="Q15" s="8"/>
      <c r="R15" s="9"/>
    </row>
    <row r="16" spans="2:21" ht="16.5" thickTop="1" x14ac:dyDescent="0.25">
      <c r="H16" s="10"/>
      <c r="I16" s="5" t="s">
        <v>4</v>
      </c>
      <c r="J16" s="11"/>
      <c r="L16" s="10"/>
      <c r="M16" s="5" t="s">
        <v>4</v>
      </c>
      <c r="N16" s="11"/>
      <c r="P16" s="10"/>
      <c r="Q16" s="5" t="s">
        <v>4</v>
      </c>
      <c r="R16" s="11"/>
    </row>
    <row r="17" spans="8:18" ht="16.5" thickBot="1" x14ac:dyDescent="0.3">
      <c r="H17" s="10"/>
      <c r="I17" s="6">
        <f>I5+M5</f>
        <v>0</v>
      </c>
      <c r="J17" s="11" t="s">
        <v>9</v>
      </c>
      <c r="L17" s="10"/>
      <c r="M17" s="6">
        <f>I17+Q17</f>
        <v>0</v>
      </c>
      <c r="N17" s="11" t="s">
        <v>9</v>
      </c>
      <c r="P17" s="10"/>
      <c r="Q17" s="6">
        <f>Q5+U5</f>
        <v>0</v>
      </c>
      <c r="R17" s="11" t="s">
        <v>9</v>
      </c>
    </row>
    <row r="18" spans="8:18" ht="16.5" thickTop="1" thickBot="1" x14ac:dyDescent="0.3">
      <c r="H18" s="12"/>
      <c r="I18" s="24" t="s">
        <v>27</v>
      </c>
      <c r="J18" s="14"/>
      <c r="L18" s="12"/>
      <c r="M18" s="24" t="s">
        <v>27</v>
      </c>
      <c r="N18" s="14"/>
      <c r="P18" s="12"/>
      <c r="Q18" s="24" t="s">
        <v>27</v>
      </c>
      <c r="R18" s="14"/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18"/>
  <sheetViews>
    <sheetView zoomScale="130" zoomScaleNormal="130" workbookViewId="0">
      <selection activeCell="L19" sqref="L19"/>
    </sheetView>
  </sheetViews>
  <sheetFormatPr defaultRowHeight="15" x14ac:dyDescent="0.25"/>
  <cols>
    <col min="1" max="1" width="2.7109375" customWidth="1"/>
  </cols>
  <sheetData>
    <row r="1" spans="2:13" ht="9" customHeight="1" thickBot="1" x14ac:dyDescent="0.3"/>
    <row r="2" spans="2:13" hidden="1" x14ac:dyDescent="0.25"/>
    <row r="3" spans="2:13" hidden="1" x14ac:dyDescent="0.25"/>
    <row r="4" spans="2:13" ht="16.5" thickTop="1" x14ac:dyDescent="0.25">
      <c r="B4" s="1" t="s">
        <v>14</v>
      </c>
      <c r="H4" s="3" t="s">
        <v>2</v>
      </c>
      <c r="I4" s="5" t="s">
        <v>4</v>
      </c>
      <c r="L4" s="3" t="s">
        <v>2</v>
      </c>
      <c r="M4" s="5" t="s">
        <v>4</v>
      </c>
    </row>
    <row r="5" spans="2:13" ht="16.5" thickBot="1" x14ac:dyDescent="0.3">
      <c r="B5" t="s">
        <v>13</v>
      </c>
      <c r="G5" t="s">
        <v>10</v>
      </c>
      <c r="H5" s="4">
        <f>(G6+G7)/(G6*G7)*G8*G9*1.6</f>
        <v>0.27377777777777779</v>
      </c>
      <c r="I5" s="6">
        <f>G10*H5</f>
        <v>0</v>
      </c>
      <c r="J5" t="s">
        <v>9</v>
      </c>
      <c r="K5" t="s">
        <v>11</v>
      </c>
      <c r="L5" s="4">
        <f>(K6+K7)/(K6*K7)*K8*K9*1.6</f>
        <v>0.19911111111111113</v>
      </c>
      <c r="M5" s="6">
        <f>K10*L5</f>
        <v>0</v>
      </c>
    </row>
    <row r="6" spans="2:13" ht="15.75" thickTop="1" x14ac:dyDescent="0.25">
      <c r="B6" t="s">
        <v>0</v>
      </c>
      <c r="G6" s="15">
        <v>150</v>
      </c>
      <c r="H6" t="s">
        <v>8</v>
      </c>
      <c r="K6" s="15">
        <v>220</v>
      </c>
      <c r="L6" t="s">
        <v>8</v>
      </c>
    </row>
    <row r="7" spans="2:13" x14ac:dyDescent="0.25">
      <c r="B7" t="s">
        <v>3</v>
      </c>
      <c r="G7" s="15">
        <v>900</v>
      </c>
      <c r="H7" t="s">
        <v>8</v>
      </c>
      <c r="K7" s="15">
        <v>900</v>
      </c>
      <c r="L7" t="s">
        <v>8</v>
      </c>
    </row>
    <row r="8" spans="2:13" x14ac:dyDescent="0.25">
      <c r="B8" t="s">
        <v>6</v>
      </c>
      <c r="G8" s="2">
        <v>11</v>
      </c>
      <c r="H8" t="s">
        <v>8</v>
      </c>
      <c r="K8" s="2">
        <v>11</v>
      </c>
      <c r="L8" t="s">
        <v>8</v>
      </c>
    </row>
    <row r="9" spans="2:13" x14ac:dyDescent="0.25">
      <c r="B9" t="s">
        <v>1</v>
      </c>
      <c r="G9" s="2">
        <v>2</v>
      </c>
      <c r="H9" t="s">
        <v>8</v>
      </c>
      <c r="K9" s="2">
        <v>2</v>
      </c>
      <c r="L9" t="s">
        <v>8</v>
      </c>
    </row>
    <row r="10" spans="2:13" s="19" customFormat="1" ht="18.75" x14ac:dyDescent="0.3">
      <c r="B10" s="19" t="s">
        <v>5</v>
      </c>
      <c r="G10" s="18">
        <v>0</v>
      </c>
      <c r="H10" s="19" t="s">
        <v>7</v>
      </c>
      <c r="K10" s="18">
        <v>0</v>
      </c>
      <c r="L10" s="19" t="s">
        <v>7</v>
      </c>
    </row>
    <row r="14" spans="2:13" ht="15.75" thickBot="1" x14ac:dyDescent="0.3">
      <c r="H14" s="21" t="s">
        <v>15</v>
      </c>
    </row>
    <row r="15" spans="2:13" ht="15.75" thickBot="1" x14ac:dyDescent="0.3">
      <c r="H15" s="7"/>
      <c r="I15" s="8"/>
      <c r="J15" s="9"/>
      <c r="M15" s="17"/>
    </row>
    <row r="16" spans="2:13" ht="16.5" thickTop="1" x14ac:dyDescent="0.25">
      <c r="H16" s="10"/>
      <c r="I16" s="5" t="s">
        <v>4</v>
      </c>
      <c r="J16" s="11"/>
    </row>
    <row r="17" spans="8:10" ht="16.5" thickBot="1" x14ac:dyDescent="0.3">
      <c r="H17" s="10"/>
      <c r="I17" s="6">
        <f>I5+M5</f>
        <v>0</v>
      </c>
      <c r="J17" s="11" t="s">
        <v>9</v>
      </c>
    </row>
    <row r="18" spans="8:10" ht="16.5" thickTop="1" thickBot="1" x14ac:dyDescent="0.3">
      <c r="H18" s="12"/>
      <c r="I18" s="24" t="s">
        <v>27</v>
      </c>
      <c r="J18" s="14"/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18"/>
  <sheetViews>
    <sheetView zoomScale="120" zoomScaleNormal="120" zoomScaleSheetLayoutView="115" workbookViewId="0">
      <selection activeCell="H14" sqref="H14"/>
    </sheetView>
  </sheetViews>
  <sheetFormatPr defaultRowHeight="15" x14ac:dyDescent="0.25"/>
  <cols>
    <col min="1" max="1" width="2.7109375" customWidth="1"/>
    <col min="7" max="7" width="8.85546875" customWidth="1"/>
    <col min="8" max="8" width="9.5703125" customWidth="1"/>
    <col min="9" max="9" width="9.28515625" customWidth="1"/>
    <col min="10" max="10" width="3.7109375" customWidth="1"/>
    <col min="11" max="11" width="8.85546875" customWidth="1"/>
    <col min="12" max="12" width="9.5703125" customWidth="1"/>
    <col min="13" max="13" width="9.28515625" customWidth="1"/>
    <col min="14" max="14" width="3.7109375" customWidth="1"/>
    <col min="15" max="15" width="8.85546875" customWidth="1"/>
    <col min="16" max="16" width="9.5703125" customWidth="1"/>
    <col min="17" max="17" width="9.28515625" customWidth="1"/>
    <col min="18" max="18" width="3.7109375" customWidth="1"/>
  </cols>
  <sheetData>
    <row r="1" spans="2:18" ht="9" customHeight="1" thickBot="1" x14ac:dyDescent="0.3"/>
    <row r="2" spans="2:18" ht="15.75" hidden="1" thickBot="1" x14ac:dyDescent="0.3"/>
    <row r="3" spans="2:18" ht="15.75" hidden="1" thickBot="1" x14ac:dyDescent="0.3"/>
    <row r="4" spans="2:18" ht="16.5" thickTop="1" x14ac:dyDescent="0.25">
      <c r="B4" s="1" t="s">
        <v>14</v>
      </c>
      <c r="H4" s="3" t="s">
        <v>2</v>
      </c>
      <c r="I4" s="5" t="s">
        <v>4</v>
      </c>
      <c r="L4" s="3" t="s">
        <v>2</v>
      </c>
      <c r="M4" s="5" t="s">
        <v>4</v>
      </c>
      <c r="P4" s="3" t="s">
        <v>2</v>
      </c>
      <c r="Q4" s="5" t="s">
        <v>4</v>
      </c>
    </row>
    <row r="5" spans="2:18" ht="16.5" thickBot="1" x14ac:dyDescent="0.3">
      <c r="B5" t="s">
        <v>13</v>
      </c>
      <c r="H5" s="4">
        <f>(G6+G7)/(G6*G7)*G8*G9*1.6</f>
        <v>0.53333333333333333</v>
      </c>
      <c r="I5" s="6">
        <f>G10*H5</f>
        <v>0</v>
      </c>
      <c r="J5" t="s">
        <v>9</v>
      </c>
      <c r="L5" s="4">
        <f>(K6+K7)/(K6*K7)*K8*K9*1.6</f>
        <v>0.72</v>
      </c>
      <c r="M5" s="6">
        <f>K10*L5</f>
        <v>0</v>
      </c>
      <c r="N5" t="s">
        <v>9</v>
      </c>
      <c r="P5" s="4">
        <f>(O6+O7)/(O6*O7)*O8*O9*1.6</f>
        <v>1.0666666666666667</v>
      </c>
      <c r="Q5" s="6">
        <f>O10*P5</f>
        <v>0</v>
      </c>
      <c r="R5" t="s">
        <v>9</v>
      </c>
    </row>
    <row r="6" spans="2:18" ht="15.75" thickTop="1" x14ac:dyDescent="0.25">
      <c r="B6" t="s">
        <v>0</v>
      </c>
      <c r="G6" s="15">
        <v>300</v>
      </c>
      <c r="H6" t="s">
        <v>8</v>
      </c>
      <c r="K6" s="15">
        <v>150</v>
      </c>
      <c r="L6" t="s">
        <v>8</v>
      </c>
      <c r="O6" s="15">
        <v>150</v>
      </c>
      <c r="P6" t="s">
        <v>8</v>
      </c>
    </row>
    <row r="7" spans="2:18" x14ac:dyDescent="0.25">
      <c r="B7" t="s">
        <v>3</v>
      </c>
      <c r="G7" s="15">
        <v>300</v>
      </c>
      <c r="H7" t="s">
        <v>8</v>
      </c>
      <c r="K7" s="15">
        <v>300</v>
      </c>
      <c r="L7" t="s">
        <v>8</v>
      </c>
      <c r="O7" s="15">
        <v>150</v>
      </c>
      <c r="P7" t="s">
        <v>8</v>
      </c>
    </row>
    <row r="8" spans="2:18" ht="15.75" thickBot="1" x14ac:dyDescent="0.3">
      <c r="B8" t="s">
        <v>6</v>
      </c>
      <c r="G8" s="2">
        <v>10</v>
      </c>
      <c r="H8" t="s">
        <v>8</v>
      </c>
      <c r="K8" s="2">
        <v>9</v>
      </c>
      <c r="L8" t="s">
        <v>8</v>
      </c>
      <c r="O8" s="2">
        <v>10</v>
      </c>
      <c r="P8" t="s">
        <v>8</v>
      </c>
    </row>
    <row r="9" spans="2:18" ht="16.5" thickTop="1" x14ac:dyDescent="0.25">
      <c r="B9" t="s">
        <v>1</v>
      </c>
      <c r="G9" s="2">
        <v>5</v>
      </c>
      <c r="H9" t="s">
        <v>8</v>
      </c>
      <c r="K9" s="2">
        <v>5</v>
      </c>
      <c r="L9" t="s">
        <v>8</v>
      </c>
      <c r="O9" s="2">
        <v>5</v>
      </c>
      <c r="P9" t="s">
        <v>8</v>
      </c>
      <c r="Q9" s="5" t="s">
        <v>4</v>
      </c>
    </row>
    <row r="10" spans="2:18" s="19" customFormat="1" ht="19.5" thickBot="1" x14ac:dyDescent="0.35">
      <c r="B10" s="19" t="s">
        <v>5</v>
      </c>
      <c r="G10" s="18">
        <v>0</v>
      </c>
      <c r="H10" s="19" t="s">
        <v>7</v>
      </c>
      <c r="K10" s="18">
        <v>0</v>
      </c>
      <c r="L10" s="19" t="s">
        <v>7</v>
      </c>
      <c r="O10" s="18">
        <v>0</v>
      </c>
      <c r="P10" s="19" t="s">
        <v>7</v>
      </c>
      <c r="Q10" s="6">
        <f>G10+K10+O10</f>
        <v>0</v>
      </c>
      <c r="R10" s="19" t="s">
        <v>7</v>
      </c>
    </row>
    <row r="11" spans="2:18" ht="15.75" thickTop="1" x14ac:dyDescent="0.25"/>
    <row r="14" spans="2:18" ht="15.75" thickBot="1" x14ac:dyDescent="0.3">
      <c r="H14" s="21" t="s">
        <v>18</v>
      </c>
    </row>
    <row r="15" spans="2:18" ht="15.75" thickBot="1" x14ac:dyDescent="0.3">
      <c r="H15" s="7"/>
      <c r="I15" s="8"/>
      <c r="J15" s="8"/>
      <c r="K15" s="9"/>
      <c r="L15" s="16"/>
      <c r="M15" s="16"/>
      <c r="N15" s="16"/>
    </row>
    <row r="16" spans="2:18" ht="16.5" thickTop="1" x14ac:dyDescent="0.25">
      <c r="H16" s="10"/>
      <c r="I16" s="5" t="s">
        <v>4</v>
      </c>
      <c r="J16" s="16"/>
      <c r="K16" s="11"/>
      <c r="L16" s="16"/>
      <c r="M16" s="16"/>
      <c r="N16" s="16"/>
    </row>
    <row r="17" spans="8:14" ht="16.5" thickBot="1" x14ac:dyDescent="0.3">
      <c r="H17" s="10"/>
      <c r="I17" s="6">
        <f>I5+M5+Q5</f>
        <v>0</v>
      </c>
      <c r="J17" s="16" t="s">
        <v>9</v>
      </c>
      <c r="K17" s="11"/>
      <c r="L17" s="16"/>
      <c r="M17" s="16"/>
      <c r="N17" s="16"/>
    </row>
    <row r="18" spans="8:14" ht="16.5" thickTop="1" thickBot="1" x14ac:dyDescent="0.3">
      <c r="H18" s="12"/>
      <c r="I18" s="24" t="s">
        <v>27</v>
      </c>
      <c r="J18" s="13"/>
      <c r="K18" s="14"/>
      <c r="L18" s="16"/>
      <c r="M18" s="16"/>
      <c r="N18" s="16"/>
    </row>
  </sheetData>
  <pageMargins left="0.7" right="0.7" top="0.78740157499999996" bottom="0.78740157499999996" header="0.3" footer="0.3"/>
  <pageSetup paperSize="9" scale="6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MOY (3)</vt:lpstr>
      <vt:lpstr>MOY (2)</vt:lpstr>
      <vt:lpstr>List1</vt:lpstr>
      <vt:lpstr>List5</vt:lpstr>
      <vt:lpstr>List3</vt:lpstr>
      <vt:lpstr>List2</vt:lpstr>
      <vt:lpstr>ESP</vt:lpstr>
      <vt:lpstr>EDM</vt:lpstr>
      <vt:lpstr>MOY</vt:lpstr>
      <vt:lpstr>10x10</vt:lpstr>
      <vt:lpstr>25x40 moz.</vt:lpstr>
      <vt:lpstr>30x60</vt:lpstr>
      <vt:lpstr>60x60</vt:lpstr>
      <vt:lpstr>NIVELACE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Theater</dc:creator>
  <cp:lastModifiedBy>Dream Theater</cp:lastModifiedBy>
  <dcterms:created xsi:type="dcterms:W3CDTF">2011-12-14T12:27:59Z</dcterms:created>
  <dcterms:modified xsi:type="dcterms:W3CDTF">2016-05-30T15:04:27Z</dcterms:modified>
</cp:coreProperties>
</file>